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Nas\общая\Бабынина Н.С\техническая газета\13\"/>
    </mc:Choice>
  </mc:AlternateContent>
  <bookViews>
    <workbookView xWindow="-120" yWindow="-60" windowWidth="23250" windowHeight="13110"/>
  </bookViews>
  <sheets>
    <sheet name="Лист1 (2)" sheetId="25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'Лист1 (2)'!$A$1:$G$37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25" l="1"/>
  <c r="E9" i="25" l="1"/>
  <c r="G34" i="25"/>
  <c r="F24" i="25"/>
  <c r="E24" i="25"/>
  <c r="G30" i="25" l="1"/>
  <c r="G31" i="25"/>
  <c r="G32" i="25"/>
  <c r="F29" i="25"/>
  <c r="F9" i="25"/>
  <c r="E29" i="25"/>
  <c r="G36" i="25" l="1"/>
  <c r="G35" i="25" s="1"/>
  <c r="F35" i="25"/>
  <c r="E35" i="25"/>
  <c r="F33" i="25"/>
  <c r="E33" i="25"/>
  <c r="G28" i="25"/>
  <c r="F27" i="25"/>
  <c r="E27" i="25"/>
  <c r="G26" i="25"/>
  <c r="G25" i="25"/>
  <c r="G23" i="25"/>
  <c r="F22" i="25"/>
  <c r="E22" i="25"/>
  <c r="G21" i="25"/>
  <c r="F20" i="25"/>
  <c r="E20" i="25"/>
  <c r="G19" i="25"/>
  <c r="G18" i="25"/>
  <c r="F17" i="25"/>
  <c r="E17" i="25"/>
  <c r="G16" i="25"/>
  <c r="F15" i="25"/>
  <c r="E15" i="25"/>
  <c r="G14" i="25"/>
  <c r="G12" i="25"/>
  <c r="G11" i="25"/>
  <c r="G10" i="25"/>
  <c r="F37" i="25" l="1"/>
  <c r="E37" i="25"/>
  <c r="G29" i="25"/>
  <c r="G17" i="25"/>
  <c r="G20" i="25"/>
  <c r="G24" i="25"/>
  <c r="G22" i="25"/>
  <c r="G9" i="25"/>
  <c r="G15" i="25"/>
  <c r="G27" i="25"/>
  <c r="G37" i="25" l="1"/>
</calcChain>
</file>

<file path=xl/sharedStrings.xml><?xml version="1.0" encoding="utf-8"?>
<sst xmlns="http://schemas.openxmlformats.org/spreadsheetml/2006/main" count="125" uniqueCount="82">
  <si>
    <t xml:space="preserve"> Наименование показателя</t>
  </si>
  <si>
    <t>Общегосударственные вопросы</t>
  </si>
  <si>
    <t>Другие 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</si>
  <si>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</si>
  <si>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</si>
  <si>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</si>
  <si>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Благоустройство</t>
  </si>
  <si>
    <t>Образование</t>
  </si>
  <si>
    <t>Культура</t>
  </si>
  <si>
    <t>Периодическая печать и издательства</t>
  </si>
  <si>
    <t>Физическая культура и спорт</t>
  </si>
  <si>
    <t>Социальная политика</t>
  </si>
  <si>
    <t>Охрана семьи и детства</t>
  </si>
  <si>
    <t>Массовый спорт</t>
  </si>
  <si>
    <t>Средства массовой информации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</si>
  <si>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</si>
  <si>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</si>
  <si>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Общеэкономические вопросы</t>
  </si>
  <si>
    <t>Пенсионное обеспечение</t>
  </si>
  <si>
    <t>Другие вопросы в области образования</t>
  </si>
  <si>
    <t>Охрана окружающей среды</t>
  </si>
  <si>
    <t>Другие вопросы в области охраны окружающей среды</t>
  </si>
  <si>
    <t>ОТЧЕТ ОБ ИСПОЛНЕНИИ БЮДЖЕТА ВНУТРИГОРОДСКОГО МУНИЦИПАЛЬНОГО ОБРАЗОВАНИЯ ГОРОДА ФЕДЕРАЛЬНОГО ЗНАЧЕНИЯ  САНКТ-ПЕТЕРБУРГА МУНИЦИПАЛЬНЫЙ ОКРУГ ЮГО-ЗАПАД</t>
  </si>
  <si>
    <t>Культура, кинематография</t>
  </si>
  <si>
    <t>к Решению Муниципального Совета</t>
  </si>
  <si>
    <t xml:space="preserve">% исполнения </t>
  </si>
  <si>
    <t>Дорожное хозяйство (дорожные фонды)</t>
  </si>
  <si>
    <t>Молодежная политика</t>
  </si>
  <si>
    <t>Социальное обеспечение населения</t>
  </si>
  <si>
    <t>Раздел</t>
  </si>
  <si>
    <t>Подраздел</t>
  </si>
  <si>
    <t>01</t>
  </si>
  <si>
    <t>00</t>
  </si>
  <si>
    <t>02</t>
  </si>
  <si>
    <t>03</t>
  </si>
  <si>
    <t>07</t>
  </si>
  <si>
    <t>08</t>
  </si>
  <si>
    <t>05</t>
  </si>
  <si>
    <t>09</t>
  </si>
  <si>
    <t>04</t>
  </si>
  <si>
    <t>11</t>
  </si>
  <si>
    <t>13</t>
  </si>
  <si>
    <t>10</t>
  </si>
  <si>
    <t>06</t>
  </si>
  <si>
    <t>5</t>
  </si>
  <si>
    <t>9</t>
  </si>
  <si>
    <t>12</t>
  </si>
  <si>
    <t>№ п/п</t>
  </si>
  <si>
    <t>1.1</t>
  </si>
  <si>
    <t>1.2</t>
  </si>
  <si>
    <t>1.3</t>
  </si>
  <si>
    <t>1.4</t>
  </si>
  <si>
    <t>1.5</t>
  </si>
  <si>
    <t>2</t>
  </si>
  <si>
    <t>2.1</t>
  </si>
  <si>
    <t>3</t>
  </si>
  <si>
    <t>3.1</t>
  </si>
  <si>
    <t>ИТОГО РАСХОДОВ:</t>
  </si>
  <si>
    <t>Защита населения и территории от чрезвычайных ситуаций природного и техногенного характера, пожарная безопасность</t>
  </si>
  <si>
    <t>3.2</t>
  </si>
  <si>
    <t>4</t>
  </si>
  <si>
    <t>4.1</t>
  </si>
  <si>
    <t>5.1</t>
  </si>
  <si>
    <t>6</t>
  </si>
  <si>
    <t>6.2</t>
  </si>
  <si>
    <t>6.3</t>
  </si>
  <si>
    <t>7</t>
  </si>
  <si>
    <t>7.1</t>
  </si>
  <si>
    <t>8</t>
  </si>
  <si>
    <t>8.1</t>
  </si>
  <si>
    <t>8.2</t>
  </si>
  <si>
    <t>8.3</t>
  </si>
  <si>
    <t>9.1</t>
  </si>
  <si>
    <t>10.1</t>
  </si>
  <si>
    <t>ЗА  2024 ГОД</t>
  </si>
  <si>
    <t>Утверждено бюджетом на  2024 год
(тыс.руб.)</t>
  </si>
  <si>
    <t>Исполнено за 2024 год
 (тыс.руб.)</t>
  </si>
  <si>
    <t>Обеспечение проведения выборов и референдумов</t>
  </si>
  <si>
    <t>Показатели расходов бюджета по разделам и подразделам классификации расходов бюджетов</t>
  </si>
  <si>
    <t>Функционирование Правительства Российской Федерации, высших исполнительных органов  субъектов Российской Федерации, местных администраций</t>
  </si>
  <si>
    <t>Приложение № 4</t>
  </si>
  <si>
    <t>от 15.05.2025 № 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</si>
</sst>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#.0"/>
    <numFmt numFmtId="167" formatCode="[$-F800]dddd\,\ mmmm\ dd\,\ yyyy"/>
    <numFmt numFmtId="168" formatCode="#,##0.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Arial Cyr"/>
    </font>
    <font>
      <b/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3" fillId="0" borderId="0" xfId="0" applyFont="1"/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168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0" xfId="1" applyFont="1" applyBorder="1"/>
    <xf numFmtId="43" fontId="1" fillId="0" borderId="0" xfId="0" applyNumberFormat="1" applyFont="1" applyBorder="1"/>
    <xf numFmtId="0" fontId="1" fillId="0" borderId="0" xfId="0" applyFont="1" applyBorder="1" applyAlignment="1">
      <alignment horizontal="left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/>
    <xf numFmtId="168" fontId="1" fillId="0" borderId="0" xfId="0" applyNumberFormat="1" applyFont="1" applyBorder="1"/>
    <xf numFmtId="168" fontId="2" fillId="0" borderId="1" xfId="0" applyNumberFormat="1" applyFont="1" applyBorder="1" applyAlignment="1" applyProtection="1">
      <alignment horizontal="center" vertical="center"/>
      <protection locked="0"/>
    </xf>
    <xf numFmtId="168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12" fillId="0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2" xfId="0" applyNumberFormat="1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строки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4" name="Button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5" name="Button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6" name="Button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7" name="Button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Скрыть пустые роки</a:t>
              </a: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  <a:p>
              <a:pPr algn="ctr" rtl="0">
                <a:defRPr sz="1000"/>
              </a:pPr>
              <a:endParaRPr lang="ru-RU" sz="1000" b="0" i="0" u="none" strike="noStrike" baseline="0">
                <a:solidFill>
                  <a:srgbClr val="000000"/>
                </a:solidFill>
                <a:latin typeface="Arial Cyr"/>
                <a:cs typeface="Arial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20488" name="Button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Показать все строки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45"/>
  <sheetViews>
    <sheetView tabSelected="1" topLeftCell="A10" zoomScaleNormal="100" workbookViewId="0">
      <selection activeCell="B5" sqref="B5:G5"/>
    </sheetView>
  </sheetViews>
  <sheetFormatPr defaultColWidth="8.85546875" defaultRowHeight="12.75" x14ac:dyDescent="0.2"/>
  <cols>
    <col min="1" max="1" width="6.5703125" style="7" customWidth="1"/>
    <col min="2" max="2" width="42.5703125" style="6" customWidth="1"/>
    <col min="3" max="3" width="7.42578125" style="6" customWidth="1"/>
    <col min="4" max="4" width="6.42578125" style="6" customWidth="1"/>
    <col min="5" max="5" width="14.85546875" style="6" customWidth="1"/>
    <col min="6" max="6" width="14.28515625" style="6" customWidth="1"/>
    <col min="7" max="7" width="10.28515625" style="6" customWidth="1"/>
    <col min="8" max="8" width="8.85546875" style="7"/>
    <col min="9" max="9" width="9.85546875" style="7" bestFit="1" customWidth="1"/>
    <col min="10" max="16384" width="8.85546875" style="7"/>
  </cols>
  <sheetData>
    <row r="1" spans="1:12" s="10" customFormat="1" ht="18.75" customHeight="1" x14ac:dyDescent="0.2">
      <c r="E1" s="36" t="s">
        <v>80</v>
      </c>
      <c r="F1" s="36"/>
      <c r="G1" s="36"/>
    </row>
    <row r="2" spans="1:12" s="10" customFormat="1" ht="17.25" customHeight="1" x14ac:dyDescent="0.2">
      <c r="E2" s="37" t="s">
        <v>24</v>
      </c>
      <c r="F2" s="37"/>
      <c r="G2" s="37"/>
    </row>
    <row r="3" spans="1:12" s="10" customFormat="1" ht="14.25" customHeight="1" x14ac:dyDescent="0.2">
      <c r="E3" s="37" t="s">
        <v>81</v>
      </c>
      <c r="F3" s="37"/>
      <c r="G3" s="37"/>
    </row>
    <row r="4" spans="1:12" s="10" customFormat="1" ht="14.25" customHeight="1" x14ac:dyDescent="0.2">
      <c r="E4" s="38"/>
      <c r="F4" s="39"/>
      <c r="G4" s="39"/>
    </row>
    <row r="5" spans="1:12" ht="46.5" customHeight="1" x14ac:dyDescent="0.2">
      <c r="B5" s="40" t="s">
        <v>22</v>
      </c>
      <c r="C5" s="40"/>
      <c r="D5" s="40"/>
      <c r="E5" s="40"/>
      <c r="F5" s="40"/>
      <c r="G5" s="40"/>
      <c r="H5" s="6"/>
    </row>
    <row r="6" spans="1:12" ht="17.45" customHeight="1" x14ac:dyDescent="0.2">
      <c r="B6" s="41" t="s">
        <v>74</v>
      </c>
      <c r="C6" s="42"/>
      <c r="D6" s="42"/>
      <c r="E6" s="42"/>
      <c r="F6" s="42"/>
      <c r="G6" s="42"/>
      <c r="H6" s="6"/>
    </row>
    <row r="7" spans="1:12" ht="43.9" customHeight="1" x14ac:dyDescent="0.2">
      <c r="B7" s="32" t="s">
        <v>78</v>
      </c>
      <c r="C7" s="33"/>
      <c r="D7" s="33"/>
      <c r="E7" s="33"/>
      <c r="F7" s="33"/>
      <c r="G7" s="33"/>
      <c r="H7" s="6"/>
    </row>
    <row r="8" spans="1:12" ht="51.75" customHeight="1" x14ac:dyDescent="0.2">
      <c r="A8" s="22" t="s">
        <v>47</v>
      </c>
      <c r="B8" s="1" t="s">
        <v>0</v>
      </c>
      <c r="C8" s="14" t="s">
        <v>29</v>
      </c>
      <c r="D8" s="14" t="s">
        <v>30</v>
      </c>
      <c r="E8" s="2" t="s">
        <v>75</v>
      </c>
      <c r="F8" s="2" t="s">
        <v>76</v>
      </c>
      <c r="G8" s="2" t="s">
        <v>25</v>
      </c>
    </row>
    <row r="9" spans="1:12" ht="16.5" customHeight="1" x14ac:dyDescent="0.2">
      <c r="A9" s="28">
        <v>1</v>
      </c>
      <c r="B9" s="24" t="s">
        <v>1</v>
      </c>
      <c r="C9" s="3" t="s">
        <v>31</v>
      </c>
      <c r="D9" s="3" t="s">
        <v>32</v>
      </c>
      <c r="E9" s="30">
        <f>E10+E11+E12+E13+E14</f>
        <v>51368.9</v>
      </c>
      <c r="F9" s="30">
        <f>F10+F11+F12+F13+F14</f>
        <v>50613.5</v>
      </c>
      <c r="G9" s="4">
        <f t="shared" ref="G9:G37" si="0">F9/E9*100</f>
        <v>98.529460432284893</v>
      </c>
      <c r="I9" s="15"/>
    </row>
    <row r="10" spans="1:12" ht="42" customHeight="1" x14ac:dyDescent="0.2">
      <c r="A10" s="23" t="s">
        <v>48</v>
      </c>
      <c r="B10" s="25" t="s">
        <v>15</v>
      </c>
      <c r="C10" s="5" t="s">
        <v>31</v>
      </c>
      <c r="D10" s="5" t="s">
        <v>33</v>
      </c>
      <c r="E10" s="13">
        <v>1860.4</v>
      </c>
      <c r="F10" s="13">
        <v>1851.9</v>
      </c>
      <c r="G10" s="12">
        <f t="shared" si="0"/>
        <v>99.543109008815307</v>
      </c>
      <c r="I10" s="16"/>
    </row>
    <row r="11" spans="1:12" ht="65.25" customHeight="1" x14ac:dyDescent="0.2">
      <c r="A11" s="23" t="s">
        <v>49</v>
      </c>
      <c r="B11" s="25" t="s">
        <v>16</v>
      </c>
      <c r="C11" s="5" t="s">
        <v>31</v>
      </c>
      <c r="D11" s="5" t="s">
        <v>34</v>
      </c>
      <c r="E11" s="13">
        <v>8399.6</v>
      </c>
      <c r="F11" s="13">
        <v>7793.4</v>
      </c>
      <c r="G11" s="12">
        <f t="shared" si="0"/>
        <v>92.782989666174572</v>
      </c>
      <c r="L11" s="29"/>
    </row>
    <row r="12" spans="1:12" ht="57.75" customHeight="1" x14ac:dyDescent="0.2">
      <c r="A12" s="23" t="s">
        <v>50</v>
      </c>
      <c r="B12" s="25" t="s">
        <v>79</v>
      </c>
      <c r="C12" s="5" t="s">
        <v>31</v>
      </c>
      <c r="D12" s="5" t="s">
        <v>39</v>
      </c>
      <c r="E12" s="13">
        <v>26926.5</v>
      </c>
      <c r="F12" s="13">
        <v>26785.8</v>
      </c>
      <c r="G12" s="12">
        <f t="shared" si="0"/>
        <v>99.477466436410225</v>
      </c>
    </row>
    <row r="13" spans="1:12" ht="12.75" customHeight="1" x14ac:dyDescent="0.2">
      <c r="A13" s="23" t="s">
        <v>51</v>
      </c>
      <c r="B13" s="25" t="s">
        <v>77</v>
      </c>
      <c r="C13" s="5" t="s">
        <v>31</v>
      </c>
      <c r="D13" s="5" t="s">
        <v>35</v>
      </c>
      <c r="E13" s="13">
        <v>13646</v>
      </c>
      <c r="F13" s="13">
        <v>13646</v>
      </c>
      <c r="G13" s="12">
        <f>F13*100/E13</f>
        <v>100</v>
      </c>
    </row>
    <row r="14" spans="1:12" ht="18.75" customHeight="1" x14ac:dyDescent="0.2">
      <c r="A14" s="23" t="s">
        <v>52</v>
      </c>
      <c r="B14" s="25" t="s">
        <v>2</v>
      </c>
      <c r="C14" s="5" t="s">
        <v>31</v>
      </c>
      <c r="D14" s="5" t="s">
        <v>41</v>
      </c>
      <c r="E14" s="13">
        <v>536.4</v>
      </c>
      <c r="F14" s="13">
        <v>536.4</v>
      </c>
      <c r="G14" s="12">
        <f t="shared" si="0"/>
        <v>100</v>
      </c>
    </row>
    <row r="15" spans="1:12" ht="31.5" customHeight="1" x14ac:dyDescent="0.2">
      <c r="A15" s="28" t="s">
        <v>53</v>
      </c>
      <c r="B15" s="24" t="s">
        <v>3</v>
      </c>
      <c r="C15" s="3" t="s">
        <v>34</v>
      </c>
      <c r="D15" s="3" t="s">
        <v>32</v>
      </c>
      <c r="E15" s="30">
        <f>E16</f>
        <v>100</v>
      </c>
      <c r="F15" s="30">
        <f>F16</f>
        <v>100</v>
      </c>
      <c r="G15" s="11">
        <f t="shared" si="0"/>
        <v>100</v>
      </c>
    </row>
    <row r="16" spans="1:12" ht="41.25" customHeight="1" x14ac:dyDescent="0.2">
      <c r="A16" s="23" t="s">
        <v>54</v>
      </c>
      <c r="B16" s="26" t="s">
        <v>58</v>
      </c>
      <c r="C16" s="18" t="s">
        <v>34</v>
      </c>
      <c r="D16" s="18" t="s">
        <v>42</v>
      </c>
      <c r="E16" s="31">
        <v>100</v>
      </c>
      <c r="F16" s="31">
        <v>100</v>
      </c>
      <c r="G16" s="19">
        <f t="shared" si="0"/>
        <v>100</v>
      </c>
    </row>
    <row r="17" spans="1:7" ht="18" customHeight="1" x14ac:dyDescent="0.2">
      <c r="A17" s="28" t="s">
        <v>55</v>
      </c>
      <c r="B17" s="24" t="s">
        <v>4</v>
      </c>
      <c r="C17" s="3" t="s">
        <v>39</v>
      </c>
      <c r="D17" s="3" t="s">
        <v>32</v>
      </c>
      <c r="E17" s="30">
        <f>SUM(E18:E19)</f>
        <v>1322.3999999999999</v>
      </c>
      <c r="F17" s="30">
        <f>SUM(F18:F19)</f>
        <v>1322.3999999999999</v>
      </c>
      <c r="G17" s="11">
        <f t="shared" si="0"/>
        <v>100</v>
      </c>
    </row>
    <row r="18" spans="1:7" ht="17.25" customHeight="1" x14ac:dyDescent="0.2">
      <c r="A18" s="23" t="s">
        <v>56</v>
      </c>
      <c r="B18" s="27" t="s">
        <v>17</v>
      </c>
      <c r="C18" s="5" t="s">
        <v>39</v>
      </c>
      <c r="D18" s="5" t="s">
        <v>31</v>
      </c>
      <c r="E18" s="13">
        <v>1243.3</v>
      </c>
      <c r="F18" s="13">
        <v>1243.3</v>
      </c>
      <c r="G18" s="12">
        <f>F18/E18*100</f>
        <v>100</v>
      </c>
    </row>
    <row r="19" spans="1:7" ht="17.25" customHeight="1" x14ac:dyDescent="0.2">
      <c r="A19" s="23" t="s">
        <v>59</v>
      </c>
      <c r="B19" s="27" t="s">
        <v>26</v>
      </c>
      <c r="C19" s="5" t="s">
        <v>39</v>
      </c>
      <c r="D19" s="5" t="s">
        <v>38</v>
      </c>
      <c r="E19" s="13">
        <v>79.099999999999994</v>
      </c>
      <c r="F19" s="13">
        <v>79.099999999999994</v>
      </c>
      <c r="G19" s="12">
        <f t="shared" ref="G19" si="1">F19/E19*100</f>
        <v>100</v>
      </c>
    </row>
    <row r="20" spans="1:7" ht="21" customHeight="1" x14ac:dyDescent="0.2">
      <c r="A20" s="28" t="s">
        <v>60</v>
      </c>
      <c r="B20" s="24" t="s">
        <v>5</v>
      </c>
      <c r="C20" s="3" t="s">
        <v>37</v>
      </c>
      <c r="D20" s="3" t="s">
        <v>32</v>
      </c>
      <c r="E20" s="30">
        <f>E21</f>
        <v>131023.2</v>
      </c>
      <c r="F20" s="30">
        <f>F21</f>
        <v>131023.2</v>
      </c>
      <c r="G20" s="11">
        <f t="shared" si="0"/>
        <v>100</v>
      </c>
    </row>
    <row r="21" spans="1:7" ht="16.5" customHeight="1" x14ac:dyDescent="0.2">
      <c r="A21" s="23" t="s">
        <v>61</v>
      </c>
      <c r="B21" s="25" t="s">
        <v>6</v>
      </c>
      <c r="C21" s="5" t="s">
        <v>37</v>
      </c>
      <c r="D21" s="5" t="s">
        <v>34</v>
      </c>
      <c r="E21" s="13">
        <v>131023.2</v>
      </c>
      <c r="F21" s="13">
        <v>131023.2</v>
      </c>
      <c r="G21" s="12">
        <f t="shared" si="0"/>
        <v>100</v>
      </c>
    </row>
    <row r="22" spans="1:7" ht="15.75" customHeight="1" x14ac:dyDescent="0.2">
      <c r="A22" s="28" t="s">
        <v>44</v>
      </c>
      <c r="B22" s="24" t="s">
        <v>20</v>
      </c>
      <c r="C22" s="3" t="s">
        <v>43</v>
      </c>
      <c r="D22" s="3" t="s">
        <v>32</v>
      </c>
      <c r="E22" s="30">
        <f>E23</f>
        <v>340</v>
      </c>
      <c r="F22" s="30">
        <f>F23</f>
        <v>340</v>
      </c>
      <c r="G22" s="12">
        <f t="shared" si="0"/>
        <v>100</v>
      </c>
    </row>
    <row r="23" spans="1:7" ht="28.5" customHeight="1" x14ac:dyDescent="0.2">
      <c r="A23" s="23" t="s">
        <v>62</v>
      </c>
      <c r="B23" s="25" t="s">
        <v>21</v>
      </c>
      <c r="C23" s="5" t="s">
        <v>43</v>
      </c>
      <c r="D23" s="5" t="s">
        <v>37</v>
      </c>
      <c r="E23" s="13">
        <v>340</v>
      </c>
      <c r="F23" s="13">
        <v>340</v>
      </c>
      <c r="G23" s="12">
        <f t="shared" si="0"/>
        <v>100</v>
      </c>
    </row>
    <row r="24" spans="1:7" ht="16.5" customHeight="1" x14ac:dyDescent="0.2">
      <c r="A24" s="28" t="s">
        <v>63</v>
      </c>
      <c r="B24" s="24" t="s">
        <v>7</v>
      </c>
      <c r="C24" s="3" t="s">
        <v>35</v>
      </c>
      <c r="D24" s="3" t="s">
        <v>32</v>
      </c>
      <c r="E24" s="30">
        <f>E25+E26</f>
        <v>1173</v>
      </c>
      <c r="F24" s="30">
        <f>F25+F26</f>
        <v>1173</v>
      </c>
      <c r="G24" s="11">
        <f t="shared" si="0"/>
        <v>100</v>
      </c>
    </row>
    <row r="25" spans="1:7" ht="18" customHeight="1" x14ac:dyDescent="0.2">
      <c r="A25" s="23" t="s">
        <v>64</v>
      </c>
      <c r="B25" s="25" t="s">
        <v>27</v>
      </c>
      <c r="C25" s="5" t="s">
        <v>35</v>
      </c>
      <c r="D25" s="5" t="s">
        <v>35</v>
      </c>
      <c r="E25" s="13">
        <v>590</v>
      </c>
      <c r="F25" s="13">
        <v>590</v>
      </c>
      <c r="G25" s="12">
        <f t="shared" si="0"/>
        <v>100</v>
      </c>
    </row>
    <row r="26" spans="1:7" ht="17.25" customHeight="1" x14ac:dyDescent="0.2">
      <c r="A26" s="23" t="s">
        <v>65</v>
      </c>
      <c r="B26" s="25" t="s">
        <v>19</v>
      </c>
      <c r="C26" s="5" t="s">
        <v>35</v>
      </c>
      <c r="D26" s="5" t="s">
        <v>38</v>
      </c>
      <c r="E26" s="13">
        <v>583</v>
      </c>
      <c r="F26" s="13">
        <v>583</v>
      </c>
      <c r="G26" s="12">
        <f t="shared" si="0"/>
        <v>100</v>
      </c>
    </row>
    <row r="27" spans="1:7" ht="16.5" customHeight="1" x14ac:dyDescent="0.2">
      <c r="A27" s="28" t="s">
        <v>66</v>
      </c>
      <c r="B27" s="24" t="s">
        <v>23</v>
      </c>
      <c r="C27" s="3" t="s">
        <v>36</v>
      </c>
      <c r="D27" s="3" t="s">
        <v>32</v>
      </c>
      <c r="E27" s="30">
        <f>E28</f>
        <v>8978.7999999999993</v>
      </c>
      <c r="F27" s="30">
        <f>F28</f>
        <v>8978.7999999999993</v>
      </c>
      <c r="G27" s="11">
        <f t="shared" si="0"/>
        <v>100</v>
      </c>
    </row>
    <row r="28" spans="1:7" ht="18" customHeight="1" x14ac:dyDescent="0.2">
      <c r="A28" s="23" t="s">
        <v>67</v>
      </c>
      <c r="B28" s="25" t="s">
        <v>8</v>
      </c>
      <c r="C28" s="5" t="s">
        <v>36</v>
      </c>
      <c r="D28" s="5" t="s">
        <v>31</v>
      </c>
      <c r="E28" s="13">
        <v>8978.7999999999993</v>
      </c>
      <c r="F28" s="13">
        <v>8978.7999999999993</v>
      </c>
      <c r="G28" s="12">
        <f t="shared" si="0"/>
        <v>100</v>
      </c>
    </row>
    <row r="29" spans="1:7" ht="19.5" customHeight="1" x14ac:dyDescent="0.2">
      <c r="A29" s="28" t="s">
        <v>68</v>
      </c>
      <c r="B29" s="24" t="s">
        <v>11</v>
      </c>
      <c r="C29" s="3" t="s">
        <v>42</v>
      </c>
      <c r="D29" s="3" t="s">
        <v>32</v>
      </c>
      <c r="E29" s="30">
        <f>E30+E31+E32</f>
        <v>19832.099999999999</v>
      </c>
      <c r="F29" s="30">
        <f>F30+F31+F32</f>
        <v>19529.400000000001</v>
      </c>
      <c r="G29" s="4">
        <f t="shared" si="0"/>
        <v>98.473686598998611</v>
      </c>
    </row>
    <row r="30" spans="1:7" ht="18" customHeight="1" x14ac:dyDescent="0.2">
      <c r="A30" s="23" t="s">
        <v>69</v>
      </c>
      <c r="B30" s="25" t="s">
        <v>18</v>
      </c>
      <c r="C30" s="5" t="s">
        <v>42</v>
      </c>
      <c r="D30" s="5" t="s">
        <v>31</v>
      </c>
      <c r="E30" s="13">
        <v>1294.2</v>
      </c>
      <c r="F30" s="13">
        <v>1294.2</v>
      </c>
      <c r="G30" s="4">
        <f t="shared" si="0"/>
        <v>100</v>
      </c>
    </row>
    <row r="31" spans="1:7" ht="15.75" customHeight="1" x14ac:dyDescent="0.2">
      <c r="A31" s="23" t="s">
        <v>70</v>
      </c>
      <c r="B31" s="25" t="s">
        <v>28</v>
      </c>
      <c r="C31" s="5" t="s">
        <v>42</v>
      </c>
      <c r="D31" s="5" t="s">
        <v>34</v>
      </c>
      <c r="E31" s="13">
        <v>2404</v>
      </c>
      <c r="F31" s="13">
        <v>2404</v>
      </c>
      <c r="G31" s="4">
        <f t="shared" si="0"/>
        <v>100</v>
      </c>
    </row>
    <row r="32" spans="1:7" ht="17.25" customHeight="1" x14ac:dyDescent="0.2">
      <c r="A32" s="23" t="s">
        <v>71</v>
      </c>
      <c r="B32" s="25" t="s">
        <v>12</v>
      </c>
      <c r="C32" s="5" t="s">
        <v>42</v>
      </c>
      <c r="D32" s="5" t="s">
        <v>39</v>
      </c>
      <c r="E32" s="13">
        <v>16133.9</v>
      </c>
      <c r="F32" s="31">
        <v>15831.2</v>
      </c>
      <c r="G32" s="4">
        <f t="shared" si="0"/>
        <v>98.123826229244017</v>
      </c>
    </row>
    <row r="33" spans="1:9" ht="18" customHeight="1" x14ac:dyDescent="0.2">
      <c r="A33" s="28" t="s">
        <v>45</v>
      </c>
      <c r="B33" s="24" t="s">
        <v>10</v>
      </c>
      <c r="C33" s="3" t="s">
        <v>40</v>
      </c>
      <c r="D33" s="3" t="s">
        <v>32</v>
      </c>
      <c r="E33" s="30">
        <f>E34</f>
        <v>1310</v>
      </c>
      <c r="F33" s="30">
        <f>F34</f>
        <v>1310</v>
      </c>
      <c r="G33" s="11">
        <v>100</v>
      </c>
      <c r="I33" s="29"/>
    </row>
    <row r="34" spans="1:9" ht="18" customHeight="1" x14ac:dyDescent="0.2">
      <c r="A34" s="23" t="s">
        <v>72</v>
      </c>
      <c r="B34" s="25" t="s">
        <v>13</v>
      </c>
      <c r="C34" s="5" t="s">
        <v>40</v>
      </c>
      <c r="D34" s="5" t="s">
        <v>33</v>
      </c>
      <c r="E34" s="13">
        <v>1310</v>
      </c>
      <c r="F34" s="13">
        <v>1310</v>
      </c>
      <c r="G34" s="12">
        <f>F34*100/E34</f>
        <v>100</v>
      </c>
    </row>
    <row r="35" spans="1:9" ht="18" customHeight="1" x14ac:dyDescent="0.2">
      <c r="A35" s="28" t="s">
        <v>42</v>
      </c>
      <c r="B35" s="24" t="s">
        <v>14</v>
      </c>
      <c r="C35" s="3" t="s">
        <v>46</v>
      </c>
      <c r="D35" s="3" t="s">
        <v>32</v>
      </c>
      <c r="E35" s="30">
        <f>E36</f>
        <v>2531.9</v>
      </c>
      <c r="F35" s="30">
        <f t="shared" ref="F35:G35" si="2">F36</f>
        <v>2531.9</v>
      </c>
      <c r="G35" s="4">
        <f t="shared" si="2"/>
        <v>100</v>
      </c>
    </row>
    <row r="36" spans="1:9" ht="16.5" customHeight="1" x14ac:dyDescent="0.2">
      <c r="A36" s="23" t="s">
        <v>73</v>
      </c>
      <c r="B36" s="25" t="s">
        <v>9</v>
      </c>
      <c r="C36" s="5" t="s">
        <v>46</v>
      </c>
      <c r="D36" s="5" t="s">
        <v>33</v>
      </c>
      <c r="E36" s="13">
        <v>2531.9</v>
      </c>
      <c r="F36" s="13">
        <v>2531.9</v>
      </c>
      <c r="G36" s="12">
        <f t="shared" si="0"/>
        <v>100</v>
      </c>
    </row>
    <row r="37" spans="1:9" ht="18.75" customHeight="1" x14ac:dyDescent="0.2">
      <c r="A37" s="43" t="s">
        <v>57</v>
      </c>
      <c r="B37" s="44"/>
      <c r="C37" s="44"/>
      <c r="D37" s="45"/>
      <c r="E37" s="30">
        <f>E9+E15+E17+E20+E22+E24+E27+E29+E33+E35</f>
        <v>217980.3</v>
      </c>
      <c r="F37" s="30">
        <f>F9+F15+F17+F20+F22+F24+F27+F29+F33+F35</f>
        <v>216922.19999999998</v>
      </c>
      <c r="G37" s="11">
        <f t="shared" si="0"/>
        <v>99.514589162415135</v>
      </c>
    </row>
    <row r="38" spans="1:9" x14ac:dyDescent="0.2">
      <c r="B38" s="34"/>
      <c r="C38" s="35"/>
      <c r="D38" s="21"/>
      <c r="F38" s="8"/>
      <c r="G38" s="8"/>
    </row>
    <row r="39" spans="1:9" x14ac:dyDescent="0.2">
      <c r="B39" s="17"/>
      <c r="C39" s="17"/>
      <c r="D39" s="20"/>
      <c r="E39" s="17"/>
      <c r="F39" s="9"/>
      <c r="G39" s="9"/>
    </row>
    <row r="40" spans="1:9" x14ac:dyDescent="0.2">
      <c r="B40" s="17"/>
      <c r="C40" s="17"/>
      <c r="D40" s="20"/>
      <c r="E40" s="17"/>
      <c r="F40" s="9"/>
      <c r="G40" s="9"/>
    </row>
    <row r="41" spans="1:9" x14ac:dyDescent="0.2">
      <c r="B41" s="17"/>
      <c r="C41" s="17"/>
      <c r="D41" s="20"/>
      <c r="E41" s="17"/>
      <c r="F41" s="9"/>
      <c r="G41" s="9"/>
    </row>
    <row r="42" spans="1:9" x14ac:dyDescent="0.2">
      <c r="B42" s="17"/>
      <c r="C42" s="17"/>
      <c r="D42" s="20"/>
      <c r="E42" s="17"/>
      <c r="F42" s="9"/>
      <c r="G42" s="9"/>
    </row>
    <row r="43" spans="1:9" x14ac:dyDescent="0.2">
      <c r="B43" s="17"/>
      <c r="C43" s="17"/>
      <c r="D43" s="20"/>
      <c r="E43" s="17"/>
      <c r="F43" s="9"/>
      <c r="G43" s="9"/>
    </row>
    <row r="44" spans="1:9" x14ac:dyDescent="0.2">
      <c r="B44" s="17"/>
      <c r="C44" s="17"/>
      <c r="D44" s="20"/>
      <c r="E44" s="17"/>
      <c r="F44" s="9"/>
      <c r="G44" s="9"/>
    </row>
    <row r="45" spans="1:9" x14ac:dyDescent="0.2">
      <c r="B45" s="17"/>
      <c r="C45" s="17"/>
      <c r="D45" s="20"/>
      <c r="E45" s="17"/>
      <c r="F45" s="9"/>
      <c r="G45" s="9"/>
    </row>
  </sheetData>
  <mergeCells count="9">
    <mergeCell ref="B7:G7"/>
    <mergeCell ref="B38:C38"/>
    <mergeCell ref="E1:G1"/>
    <mergeCell ref="E2:G2"/>
    <mergeCell ref="E3:G3"/>
    <mergeCell ref="E4:G4"/>
    <mergeCell ref="B5:G5"/>
    <mergeCell ref="B6:G6"/>
    <mergeCell ref="A37:D37"/>
  </mergeCells>
  <printOptions horizontalCentered="1"/>
  <pageMargins left="0.9055118110236221" right="0.55118110236220474" top="0.27559055118110237" bottom="0.51181102362204722" header="0" footer="0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Button 3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Button 4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Button 5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Button 6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Button 7">
              <controlPr defaultSize="0" print="0" autoFill="0" autoLine="0" autoPict="0" macro="[0]!Pust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Button 8">
              <controlPr defaultSize="0" print="0" autoFill="0" autoLine="0" autoPict="0" macro="[0]!OtkrStr">
                <anchor moveWithCells="1" siz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2025-05-14T12:00:05Z</cp:lastPrinted>
  <dcterms:created xsi:type="dcterms:W3CDTF">1997-07-10T11:18:56Z</dcterms:created>
  <dcterms:modified xsi:type="dcterms:W3CDTF">2025-05-16T09:41:09Z</dcterms:modified>
</cp:coreProperties>
</file>